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710" activeTab="0"/>
  </bookViews>
  <sheets>
    <sheet name="monit. proj. GP_čl. 55 ods.2" sheetId="1" r:id="rId1"/>
  </sheets>
  <definedNames>
    <definedName name="_xlnm.Print_Area" localSheetId="0">'monit. proj. GP_čl. 55 ods.2'!$A$1:$K$102</definedName>
  </definedNames>
  <calcPr fullCalcOnLoad="1"/>
</workbook>
</file>

<file path=xl/comments1.xml><?xml version="1.0" encoding="utf-8"?>
<comments xmlns="http://schemas.openxmlformats.org/spreadsheetml/2006/main">
  <authors>
    <author>lengyelova</author>
  </authors>
  <commentList>
    <comment ref="C72" authorId="0">
      <text>
        <r>
          <rPr>
            <b/>
            <sz val="8"/>
            <rFont val="Tahoma"/>
            <family val="0"/>
          </rPr>
          <t xml:space="preserve">Z FA predloženej ako príloha k ŽoNFP
</t>
        </r>
      </text>
    </comment>
    <comment ref="A3" authorId="0">
      <text>
        <r>
          <rPr>
            <b/>
            <sz val="8"/>
            <rFont val="Tahoma"/>
            <family val="0"/>
          </rPr>
          <t>Zo zmluvy o NFP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sz val="8"/>
            <rFont val="Tahoma"/>
            <family val="0"/>
          </rPr>
          <t>Zo zmluvy o NFP.</t>
        </r>
      </text>
    </comment>
  </commentList>
</comments>
</file>

<file path=xl/sharedStrings.xml><?xml version="1.0" encoding="utf-8"?>
<sst xmlns="http://schemas.openxmlformats.org/spreadsheetml/2006/main" count="102" uniqueCount="98">
  <si>
    <t>príjmy z projektu
(EUR)</t>
  </si>
  <si>
    <t>výdavky z projektu
(EUR)</t>
  </si>
  <si>
    <t>OTÁZKY:</t>
  </si>
  <si>
    <t>SPOLU vrátiť: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</si>
  <si>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</si>
  <si>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</si>
  <si>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</si>
  <si>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</si>
  <si>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</si>
  <si>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</si>
  <si>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</si>
  <si>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</si>
  <si>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</si>
  <si>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</si>
  <si>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</si>
  <si>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</si>
  <si>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</si>
  <si>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</si>
  <si>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</t>
  </si>
  <si>
    <t>DIC</t>
  </si>
  <si>
    <t>DNR</t>
  </si>
  <si>
    <t>DA</t>
  </si>
  <si>
    <t>EC</t>
  </si>
  <si>
    <t>rok</t>
  </si>
  <si>
    <t>max EE</t>
  </si>
  <si>
    <t>(A)</t>
  </si>
  <si>
    <t>(B)</t>
  </si>
  <si>
    <t>(C)</t>
  </si>
  <si>
    <t>(D)</t>
  </si>
  <si>
    <t>celkom</t>
  </si>
  <si>
    <t>celkom diskontované</t>
  </si>
  <si>
    <t>poznámka 1: n = rok začiatku fyzickej realizácie investičných aktivít projektu.</t>
  </si>
  <si>
    <t>zostatková hodnota
(EUR)</t>
  </si>
  <si>
    <t>poznámka 2: zostatková hodnota v poslednom roku referenčného obdobia sa určuje v súlade s platnýcm odpisovým plánom.</t>
  </si>
  <si>
    <t>Ukazovateľ</t>
  </si>
  <si>
    <t>Diskontované čisté príjmy</t>
  </si>
  <si>
    <t>DNR=P+ZH-PV</t>
  </si>
  <si>
    <t>Pôvodné hodnoty</t>
  </si>
  <si>
    <t>Nové hodnoty</t>
  </si>
  <si>
    <t>Rozdiel</t>
  </si>
  <si>
    <t>R1</t>
  </si>
  <si>
    <t>čisté príjmy z projektu
(EUR)</t>
  </si>
  <si>
    <t>Miera finančnej medzery</t>
  </si>
  <si>
    <t>R=(DIC-DNR)/DIC</t>
  </si>
  <si>
    <t>Modifikovaný základ pre výpočet NFP</t>
  </si>
  <si>
    <t>DA=R*EC</t>
  </si>
  <si>
    <t>výška príspevku EU</t>
  </si>
  <si>
    <t>NFP(EU)=DA*85%EU</t>
  </si>
  <si>
    <t>výška príspevku ŠR</t>
  </si>
  <si>
    <t>NFP(ŠR)=DA*15%ŠR</t>
  </si>
  <si>
    <t>Príspevok NFP</t>
  </si>
  <si>
    <t>Maximálna možná miera spolufinancovania</t>
  </si>
  <si>
    <t>–</t>
  </si>
  <si>
    <t>Vyhodnotenie výsledku</t>
  </si>
  <si>
    <t>Odchýlka v miere finančnej medzery je stanovená na 10 %.</t>
  </si>
  <si>
    <t>Názov projektu:</t>
  </si>
  <si>
    <t>Celkové oprávnené výdavky v EUR:</t>
  </si>
  <si>
    <t>Celkové výdavky projektu v EUR:</t>
  </si>
  <si>
    <t>Schválený NFP:</t>
  </si>
  <si>
    <t>Kód projektu ITMS:</t>
  </si>
  <si>
    <t>Posledné ukončené účtovné obdobie:</t>
  </si>
  <si>
    <t>Tabuľka č. 1</t>
  </si>
  <si>
    <t xml:space="preserve">Oprávnené investičné výdavky (A) </t>
  </si>
  <si>
    <t>Príjmy z projektu (B)</t>
  </si>
  <si>
    <t>Výdavky z projektu (C )</t>
  </si>
  <si>
    <t>Zostatková hodnota (D)</t>
  </si>
  <si>
    <t>Prijímateľ vyplní zostatkovú hodnotu projektu (nadobúdaného a/alebo zhodnocovaného majektu) v poslednom roku vykazovaného referenčného obdobia.</t>
  </si>
  <si>
    <t>Čisté príjmy z projektu (E )</t>
  </si>
  <si>
    <t>(E )=(B-C+D)</t>
  </si>
  <si>
    <t>Automaticky vypočítané na základe zadaných vstupných údajov.</t>
  </si>
  <si>
    <t>V prípade, ak ste  minimálne na jednu z uvedených otázok odpovedali áno, ide o "výraznú zmenu podmienok pre projekty generujúce príjem podľa čl. 55 (2) je potrebné postupovať ďalej vo vypĺňaní formulára.</t>
  </si>
  <si>
    <t>Prijímateľ vyplní celkové investičné výdavky vrátane stavebných prác a podporných aktivít (celkové oprávnené výdavky projektu podľa žiadosti o NFP )</t>
  </si>
  <si>
    <t>Prijímateľ vyplní príjmy z predmetného projektu. (V rokoch, kde už prijímateľ pozná reálne hodnoty a v roku posledného ukončeného účtovného obdobia prijímateľ uvádza reálne hodnoty, v nasledujúcich rokoch vypĺňa odhad príjmov v zmysle FA zo žiadosti o NFP.)</t>
  </si>
  <si>
    <t>Prijímateľ vyplní všetky prevádzkové výdavky z projektu. (V rokoch, kde už prijímateľ pozná reálne hodnoty a v roku posledného ukončeného účtovného obdobia prijímateľ uvádza reálne hodnoty, v nasledujúcich rokoch vypĺňa odhad výdavkov v zmysle FA zo žiadosti o NFP.)</t>
  </si>
  <si>
    <t>MONITOROVANIE ČISTÝCH PRÍJMOV PROJEKTOV GENERUJÚCIH PRÍJMY (relevantné pre projekty kde výška celkových výdavkov viac ako 1 mil. EUR, čl. 55 ods. 2 Nariadenia Rady ES č. 1083/2006)</t>
  </si>
  <si>
    <r>
      <t xml:space="preserve">1. Sú identifikované nové zdroje príjmov generované projektom, ktoré neboli zohľadnené pri kalkulácii finančnej analýzy ex-ante pri predkladaní ŽoNFP (napr. nespoplatnená cesta, na ktorej sa začalo vyberať mýto neskôr alebo sa vyskytol prenájom priestorov a služieb)? </t>
    </r>
  </si>
  <si>
    <t>celkové príjmy (výnosy spolu)</t>
  </si>
  <si>
    <t>celkové výdavky (náklady spolu)</t>
  </si>
  <si>
    <t>rozdiel
(EUR)</t>
  </si>
  <si>
    <t>Údaje za celú účtovnú jednotku</t>
  </si>
  <si>
    <t>Zdroj: Účtovná závierka (časť výkaz ziskov a strát) za posledné ukončené účtovné obdobie)</t>
  </si>
  <si>
    <t>Tabuľka č. 2</t>
  </si>
  <si>
    <t>Vysvetlivky k tabuľke č. 2:</t>
  </si>
  <si>
    <t>Údaje za projekt v rámci účtovnej jednotky</t>
  </si>
  <si>
    <t>oprávnené investičné výdavky 
 (EUR)</t>
  </si>
  <si>
    <t>Zdroj: Analytická účtovná evidencia na úrovni projektu a FA predložená spolu so ŽoNFP</t>
  </si>
  <si>
    <t>V prípade, že odhadnutý čistý príjem v príslušnom roku je rovnaký ako skutočne dosiahnutý čistý príjem, resp. nie je prekročený o viac ako je stanovené maximálne prípustné prekročenie, potvrdila sa správnosť odhadu, ktorý bol súčasťou FA projektu vypracovanej v čase predkladania ŽoNFP.</t>
  </si>
  <si>
    <t xml:space="preserve">Prijímateľ zabezpečí vykonanie rekalkulácie finančnej medzery v takom prípade,  ak sa vyskytnú nové zdroje príjmov, ktoré pôvodne nevstupovali do výpočtu finančnej medzery ex - ante (pri predkladaní ŽoNFP) resp. ak sa podstatne zmení tarifná  politika. </t>
  </si>
  <si>
    <t xml:space="preserve">2. Dochádza k podstatným zmenám v tarifnej politike (napr. výrazná zmena taríf za používanie ciest), ktorá vyžaduje prepočet finančnej medzery? </t>
  </si>
  <si>
    <t>ČESTNÉ VYHLÁSENIE</t>
  </si>
  <si>
    <t xml:space="preserve">Ja, dolu podpísaný štatutárny orgán prijímateľa čestne vyhlasujem, že všetky údaje poskytnuté v tomto dokumente sú úplné, pravdivé a správne.
</t>
  </si>
  <si>
    <t>Vypracoval:</t>
  </si>
  <si>
    <t>Dátum:</t>
  </si>
  <si>
    <t>Podpis:</t>
  </si>
  <si>
    <t>.......................................................</t>
  </si>
  <si>
    <t>Schválil - štatutárny zástupca:</t>
  </si>
  <si>
    <t>(titul, meno, priezvisko)</t>
  </si>
  <si>
    <t>(titul, meno, priezvisko, funkcia)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</si>
</sst>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  <numFmt numFmtId="182" formatCode="#,##0.00_ ;[Red]\-#,##0.00\ 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  <numFmt numFmtId="187" formatCode="0.0000"/>
    <numFmt numFmtId="188" formatCode="[$-41B]d\.\ mmmm\ yyyy"/>
    <numFmt numFmtId="189" formatCode="000\ 00"/>
    <numFmt numFmtId="190" formatCode="0.0%"/>
    <numFmt numFmtId="191" formatCode="#,##0.0"/>
    <numFmt numFmtId="192" formatCode="#,##0.000_ ;[Red]\-#,##0.000\ "/>
    <numFmt numFmtId="193" formatCode="#,##0.0000_ ;[Red]\-#,##0.0000\ "/>
    <numFmt numFmtId="194" formatCode="#,##0.000"/>
    <numFmt numFmtId="195" formatCode="#,##0.00000000_ ;[Red]\-#,##0.00000000\ "/>
    <numFmt numFmtId="196" formatCode="#,##0.00\ [$€-1];[Red]\-#,##0.00\ [$€-1]"/>
  </numFmts>
  <fonts count="5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8"/>
      <name val="Tahoma"/>
      <family val="0"/>
    </font>
    <font>
      <b/>
      <sz val="11"/>
      <name val="Arial"/>
      <family val="2"/>
    </font>
    <font>
      <sz val="8"/>
      <name val="Tahoma"/>
      <family val="2"/>
    </font>
    <font>
      <sz val="10"/>
      <name val="Arial CE"/>
      <family val="0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name val="Arial"/>
      <family val="2"/>
    </font>
    <font>
      <sz val="13"/>
      <name val="Calibri"/>
      <family val="2"/>
    </font>
    <font>
      <b/>
      <sz val="13"/>
      <name val="Arial"/>
      <family val="2"/>
    </font>
    <font>
      <b/>
      <sz val="13"/>
      <color indexed="8"/>
      <name val="Calibri"/>
      <family val="2"/>
    </font>
    <font>
      <i/>
      <sz val="13"/>
      <color indexed="8"/>
      <name val="Arial"/>
      <family val="2"/>
    </font>
    <font>
      <b/>
      <u val="single"/>
      <sz val="13"/>
      <color indexed="8"/>
      <name val="Arial"/>
      <family val="2"/>
    </font>
    <font>
      <b/>
      <sz val="13"/>
      <color indexed="8"/>
      <name val="Arial Narrow"/>
      <family val="2"/>
    </font>
    <font>
      <b/>
      <sz val="13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lightGray">
        <bgColor indexed="55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8" applyNumberFormat="0" applyAlignment="0" applyProtection="0"/>
    <xf numFmtId="0" fontId="49" fillId="24" borderId="8" applyNumberFormat="0" applyAlignment="0" applyProtection="0"/>
    <xf numFmtId="0" fontId="50" fillId="24" borderId="9" applyNumberFormat="0" applyAlignment="0" applyProtection="0"/>
    <xf numFmtId="0" fontId="5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9" fillId="32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justify" wrapText="1"/>
    </xf>
    <xf numFmtId="0" fontId="11" fillId="0" borderId="0" xfId="0" applyFont="1" applyAlignment="1">
      <alignment/>
    </xf>
    <xf numFmtId="0" fontId="9" fillId="32" borderId="10" xfId="0" applyFont="1" applyFill="1" applyBorder="1" applyAlignment="1" applyProtection="1">
      <alignment horizontal="center" vertical="center" wrapText="1"/>
      <protection hidden="1"/>
    </xf>
    <xf numFmtId="0" fontId="11" fillId="32" borderId="1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9" fillId="32" borderId="10" xfId="0" applyFont="1" applyFill="1" applyBorder="1" applyAlignment="1" applyProtection="1">
      <alignment horizontal="center"/>
      <protection hidden="1"/>
    </xf>
    <xf numFmtId="182" fontId="9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center"/>
      <protection hidden="1"/>
    </xf>
    <xf numFmtId="182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11" fillId="33" borderId="10" xfId="0" applyFont="1" applyFill="1" applyBorder="1" applyAlignment="1" applyProtection="1">
      <alignment horizontal="center" vertical="center" wrapText="1"/>
      <protection hidden="1"/>
    </xf>
    <xf numFmtId="0" fontId="9" fillId="32" borderId="11" xfId="0" applyFont="1" applyFill="1" applyBorder="1" applyAlignment="1" applyProtection="1">
      <alignment horizontal="center" vertical="center" wrapText="1"/>
      <protection hidden="1"/>
    </xf>
    <xf numFmtId="182" fontId="9" fillId="34" borderId="11" xfId="0" applyNumberFormat="1" applyFont="1" applyFill="1" applyBorder="1" applyAlignment="1" applyProtection="1">
      <alignment horizontal="right" vertical="center"/>
      <protection hidden="1"/>
    </xf>
    <xf numFmtId="182" fontId="9" fillId="34" borderId="12" xfId="0" applyNumberFormat="1" applyFont="1" applyFill="1" applyBorder="1" applyAlignment="1" applyProtection="1">
      <alignment horizontal="right" vertical="center"/>
      <protection hidden="1"/>
    </xf>
    <xf numFmtId="182" fontId="9" fillId="0" borderId="12" xfId="0" applyNumberFormat="1" applyFont="1" applyBorder="1" applyAlignment="1" applyProtection="1">
      <alignment horizontal="right" vertical="center"/>
      <protection hidden="1"/>
    </xf>
    <xf numFmtId="0" fontId="9" fillId="32" borderId="13" xfId="0" applyFont="1" applyFill="1" applyBorder="1" applyAlignment="1" applyProtection="1">
      <alignment horizontal="center"/>
      <protection hidden="1"/>
    </xf>
    <xf numFmtId="182" fontId="9" fillId="0" borderId="14" xfId="0" applyNumberFormat="1" applyFont="1" applyBorder="1" applyAlignment="1" applyProtection="1">
      <alignment horizontal="right" vertical="center"/>
      <protection hidden="1"/>
    </xf>
    <xf numFmtId="0" fontId="9" fillId="32" borderId="10" xfId="0" applyFont="1" applyFill="1" applyBorder="1" applyAlignment="1" applyProtection="1">
      <alignment horizontal="left"/>
      <protection hidden="1"/>
    </xf>
    <xf numFmtId="182" fontId="9" fillId="32" borderId="14" xfId="0" applyNumberFormat="1" applyFont="1" applyFill="1" applyBorder="1" applyAlignment="1" applyProtection="1">
      <alignment horizontal="right" vertical="center"/>
      <protection hidden="1"/>
    </xf>
    <xf numFmtId="182" fontId="9" fillId="32" borderId="10" xfId="0" applyNumberFormat="1" applyFont="1" applyFill="1" applyBorder="1" applyAlignment="1" applyProtection="1">
      <alignment horizontal="right" vertical="center"/>
      <protection hidden="1"/>
    </xf>
    <xf numFmtId="182" fontId="11" fillId="32" borderId="10" xfId="0" applyNumberFormat="1" applyFont="1" applyFill="1" applyBorder="1" applyAlignment="1" applyProtection="1">
      <alignment horizontal="right" vertical="center"/>
      <protection hidden="1"/>
    </xf>
    <xf numFmtId="182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/>
      <protection hidden="1"/>
    </xf>
    <xf numFmtId="194" fontId="9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16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5" xfId="0" applyFont="1" applyBorder="1" applyAlignment="1">
      <alignment/>
    </xf>
    <xf numFmtId="182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9" fillId="32" borderId="10" xfId="0" applyFont="1" applyFill="1" applyBorder="1" applyAlignment="1" applyProtection="1">
      <alignment horizontal="left" wrapText="1"/>
      <protection hidden="1"/>
    </xf>
    <xf numFmtId="182" fontId="9" fillId="0" borderId="10" xfId="0" applyNumberFormat="1" applyFont="1" applyFill="1" applyBorder="1" applyAlignment="1" applyProtection="1">
      <alignment horizontal="right" vertical="center"/>
      <protection locked="0"/>
    </xf>
    <xf numFmtId="182" fontId="9" fillId="0" borderId="13" xfId="0" applyNumberFormat="1" applyFont="1" applyFill="1" applyBorder="1" applyAlignment="1" applyProtection="1">
      <alignment horizontal="right" vertical="center"/>
      <protection locked="0"/>
    </xf>
    <xf numFmtId="182" fontId="9" fillId="0" borderId="11" xfId="0" applyNumberFormat="1" applyFont="1" applyFill="1" applyBorder="1" applyAlignment="1" applyProtection="1">
      <alignment horizontal="right" vertical="center"/>
      <protection locked="0"/>
    </xf>
    <xf numFmtId="182" fontId="9" fillId="0" borderId="11" xfId="0" applyNumberFormat="1" applyFont="1" applyFill="1" applyBorder="1" applyAlignment="1" applyProtection="1">
      <alignment horizontal="right" vertical="center"/>
      <protection hidden="1"/>
    </xf>
    <xf numFmtId="182" fontId="9" fillId="0" borderId="16" xfId="0" applyNumberFormat="1" applyFont="1" applyFill="1" applyBorder="1" applyAlignment="1" applyProtection="1">
      <alignment horizontal="right" vertical="center"/>
      <protection locked="0"/>
    </xf>
    <xf numFmtId="182" fontId="9" fillId="0" borderId="12" xfId="0" applyNumberFormat="1" applyFont="1" applyFill="1" applyBorder="1" applyAlignment="1" applyProtection="1">
      <alignment horizontal="right" vertical="center"/>
      <protection hidden="1"/>
    </xf>
    <xf numFmtId="182" fontId="9" fillId="33" borderId="10" xfId="0" applyNumberFormat="1" applyFont="1" applyFill="1" applyBorder="1" applyAlignment="1" applyProtection="1">
      <alignment horizontal="right" vertical="center"/>
      <protection hidden="1"/>
    </xf>
    <xf numFmtId="182" fontId="9" fillId="0" borderId="14" xfId="0" applyNumberFormat="1" applyFont="1" applyFill="1" applyBorder="1" applyAlignment="1" applyProtection="1">
      <alignment horizontal="right" vertical="center"/>
      <protection locked="0"/>
    </xf>
    <xf numFmtId="182" fontId="9" fillId="35" borderId="16" xfId="0" applyNumberFormat="1" applyFont="1" applyFill="1" applyBorder="1" applyAlignment="1" applyProtection="1">
      <alignment horizontal="right" vertical="center"/>
      <protection hidden="1"/>
    </xf>
    <xf numFmtId="182" fontId="9" fillId="35" borderId="10" xfId="0" applyNumberFormat="1" applyFont="1" applyFill="1" applyBorder="1" applyAlignment="1" applyProtection="1">
      <alignment horizontal="right" vertical="center"/>
      <protection hidden="1"/>
    </xf>
    <xf numFmtId="4" fontId="8" fillId="35" borderId="17" xfId="0" applyNumberFormat="1" applyFont="1" applyFill="1" applyBorder="1" applyAlignment="1" applyProtection="1">
      <alignment horizontal="center" vertical="center"/>
      <protection hidden="1"/>
    </xf>
    <xf numFmtId="193" fontId="8" fillId="35" borderId="17" xfId="0" applyNumberFormat="1" applyFont="1" applyFill="1" applyBorder="1" applyAlignment="1" applyProtection="1">
      <alignment horizontal="right"/>
      <protection hidden="1"/>
    </xf>
    <xf numFmtId="182" fontId="8" fillId="35" borderId="17" xfId="0" applyNumberFormat="1" applyFont="1" applyFill="1" applyBorder="1" applyAlignment="1" applyProtection="1">
      <alignment horizontal="right"/>
      <protection hidden="1"/>
    </xf>
    <xf numFmtId="0" fontId="8" fillId="35" borderId="17" xfId="0" applyFont="1" applyFill="1" applyBorder="1" applyAlignment="1" applyProtection="1">
      <alignment/>
      <protection hidden="1"/>
    </xf>
    <xf numFmtId="182" fontId="8" fillId="35" borderId="17" xfId="0" applyNumberFormat="1" applyFont="1" applyFill="1" applyBorder="1" applyAlignment="1" applyProtection="1">
      <alignment/>
      <protection hidden="1"/>
    </xf>
    <xf numFmtId="0" fontId="8" fillId="35" borderId="17" xfId="0" applyFont="1" applyFill="1" applyBorder="1" applyAlignment="1" applyProtection="1">
      <alignment wrapText="1"/>
      <protection hidden="1"/>
    </xf>
    <xf numFmtId="0" fontId="9" fillId="0" borderId="10" xfId="0" applyFont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/>
      <protection hidden="1"/>
    </xf>
    <xf numFmtId="0" fontId="9" fillId="35" borderId="10" xfId="0" applyFont="1" applyFill="1" applyBorder="1" applyAlignment="1" applyProtection="1">
      <alignment/>
      <protection hidden="1"/>
    </xf>
    <xf numFmtId="0" fontId="9" fillId="35" borderId="10" xfId="0" applyFont="1" applyFill="1" applyBorder="1" applyAlignment="1" applyProtection="1">
      <alignment wrapText="1"/>
      <protection hidden="1"/>
    </xf>
    <xf numFmtId="182" fontId="9" fillId="35" borderId="10" xfId="0" applyNumberFormat="1" applyFont="1" applyFill="1" applyBorder="1" applyAlignment="1" applyProtection="1">
      <alignment/>
      <protection hidden="1"/>
    </xf>
    <xf numFmtId="193" fontId="9" fillId="35" borderId="10" xfId="0" applyNumberFormat="1" applyFont="1" applyFill="1" applyBorder="1" applyAlignment="1" applyProtection="1">
      <alignment/>
      <protection hidden="1"/>
    </xf>
    <xf numFmtId="0" fontId="9" fillId="35" borderId="10" xfId="0" applyFont="1" applyFill="1" applyBorder="1" applyAlignment="1" applyProtection="1">
      <alignment horizontal="center"/>
      <protection hidden="1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1" fillId="0" borderId="0" xfId="45" applyFont="1" applyBorder="1" applyAlignment="1" applyProtection="1">
      <alignment horizontal="left" vertical="top" wrapText="1"/>
      <protection hidden="1"/>
    </xf>
    <xf numFmtId="0" fontId="19" fillId="0" borderId="0" xfId="0" applyFont="1" applyAlignment="1">
      <alignment/>
    </xf>
    <xf numFmtId="0" fontId="8" fillId="32" borderId="13" xfId="0" applyFont="1" applyFill="1" applyBorder="1" applyAlignment="1">
      <alignment/>
    </xf>
    <xf numFmtId="0" fontId="8" fillId="32" borderId="16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9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9" fillId="35" borderId="13" xfId="0" applyFont="1" applyFill="1" applyBorder="1" applyAlignment="1" applyProtection="1">
      <alignment/>
      <protection hidden="1"/>
    </xf>
    <xf numFmtId="0" fontId="0" fillId="35" borderId="19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 hidden="1"/>
    </xf>
    <xf numFmtId="0" fontId="11" fillId="0" borderId="0" xfId="45" applyFont="1" applyBorder="1" applyAlignment="1" applyProtection="1">
      <alignment horizontal="left" vertical="top" wrapText="1"/>
      <protection hidden="1"/>
    </xf>
    <xf numFmtId="0" fontId="19" fillId="0" borderId="0" xfId="0" applyFont="1" applyAlignment="1">
      <alignment/>
    </xf>
    <xf numFmtId="0" fontId="8" fillId="32" borderId="0" xfId="0" applyFont="1" applyFill="1" applyAlignment="1">
      <alignment horizontal="center" wrapText="1"/>
    </xf>
    <xf numFmtId="0" fontId="9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9" fillId="0" borderId="13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9" fillId="36" borderId="11" xfId="0" applyFont="1" applyFill="1" applyBorder="1" applyAlignment="1" applyProtection="1">
      <alignment/>
      <protection hidden="1"/>
    </xf>
    <xf numFmtId="0" fontId="9" fillId="36" borderId="12" xfId="0" applyFont="1" applyFill="1" applyBorder="1" applyAlignment="1" applyProtection="1">
      <alignment/>
      <protection hidden="1"/>
    </xf>
    <xf numFmtId="0" fontId="9" fillId="36" borderId="14" xfId="0" applyFont="1" applyFill="1" applyBorder="1" applyAlignment="1" applyProtection="1">
      <alignment/>
      <protection hidden="1"/>
    </xf>
    <xf numFmtId="0" fontId="9" fillId="32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/>
      <protection hidden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BreakPreview" zoomScale="70" zoomScaleSheetLayoutView="70" workbookViewId="0" topLeftCell="A75">
      <selection activeCell="B2" sqref="B2:K2"/>
    </sheetView>
  </sheetViews>
  <sheetFormatPr defaultColWidth="9.140625" defaultRowHeight="15"/>
  <cols>
    <col min="1" max="1" width="21.7109375" style="2" customWidth="1"/>
    <col min="2" max="2" width="20.421875" style="2" customWidth="1"/>
    <col min="3" max="3" width="22.8515625" style="2" customWidth="1"/>
    <col min="4" max="4" width="18.00390625" style="2" customWidth="1"/>
    <col min="5" max="5" width="25.28125" style="2" bestFit="1" customWidth="1"/>
    <col min="6" max="6" width="22.57421875" style="2" customWidth="1"/>
    <col min="7" max="16384" width="9.140625" style="2" customWidth="1"/>
  </cols>
  <sheetData>
    <row r="1" spans="1:11" ht="37.5" customHeight="1">
      <c r="A1" s="94" t="s">
        <v>74</v>
      </c>
      <c r="B1" s="95"/>
      <c r="C1" s="95"/>
      <c r="D1" s="95"/>
      <c r="E1" s="95"/>
      <c r="F1" s="95"/>
      <c r="G1" s="95"/>
      <c r="H1" s="96"/>
      <c r="I1" s="96"/>
      <c r="J1" s="96"/>
      <c r="K1" s="1"/>
    </row>
    <row r="2" spans="1:11" ht="33">
      <c r="A2" s="3" t="s">
        <v>55</v>
      </c>
      <c r="B2" s="97"/>
      <c r="C2" s="98"/>
      <c r="D2" s="98"/>
      <c r="E2" s="98"/>
      <c r="F2" s="98"/>
      <c r="G2" s="98"/>
      <c r="H2" s="98"/>
      <c r="I2" s="98"/>
      <c r="J2" s="98"/>
      <c r="K2" s="99"/>
    </row>
    <row r="3" spans="1:11" ht="66">
      <c r="A3" s="3" t="s">
        <v>56</v>
      </c>
      <c r="B3" s="73"/>
      <c r="C3" s="100"/>
      <c r="D3" s="101"/>
      <c r="E3" s="101"/>
      <c r="F3" s="101"/>
      <c r="G3" s="101"/>
      <c r="H3" s="101"/>
      <c r="I3" s="101"/>
      <c r="J3" s="101"/>
      <c r="K3" s="102"/>
    </row>
    <row r="4" spans="1:11" ht="66">
      <c r="A4" s="3" t="s">
        <v>57</v>
      </c>
      <c r="B4" s="74"/>
      <c r="C4" s="103"/>
      <c r="D4" s="104"/>
      <c r="E4" s="104"/>
      <c r="F4" s="104"/>
      <c r="G4" s="104"/>
      <c r="H4" s="104"/>
      <c r="I4" s="104"/>
      <c r="J4" s="104"/>
      <c r="K4" s="105"/>
    </row>
    <row r="5" spans="1:11" ht="33">
      <c r="A5" s="3" t="s">
        <v>58</v>
      </c>
      <c r="B5" s="74"/>
      <c r="C5" s="103"/>
      <c r="D5" s="104"/>
      <c r="E5" s="104"/>
      <c r="F5" s="104"/>
      <c r="G5" s="104"/>
      <c r="H5" s="104"/>
      <c r="I5" s="104"/>
      <c r="J5" s="104"/>
      <c r="K5" s="105"/>
    </row>
    <row r="6" spans="1:11" ht="33">
      <c r="A6" s="3" t="s">
        <v>59</v>
      </c>
      <c r="B6" s="74"/>
      <c r="C6" s="103"/>
      <c r="D6" s="104"/>
      <c r="E6" s="104"/>
      <c r="F6" s="104"/>
      <c r="G6" s="104"/>
      <c r="H6" s="104"/>
      <c r="I6" s="104"/>
      <c r="J6" s="104"/>
      <c r="K6" s="105"/>
    </row>
    <row r="7" spans="1:11" ht="49.5">
      <c r="A7" s="3" t="s">
        <v>60</v>
      </c>
      <c r="B7" s="74"/>
      <c r="C7" s="103"/>
      <c r="D7" s="104"/>
      <c r="E7" s="104"/>
      <c r="F7" s="104"/>
      <c r="G7" s="104"/>
      <c r="H7" s="104"/>
      <c r="I7" s="104"/>
      <c r="J7" s="104"/>
      <c r="K7" s="105"/>
    </row>
    <row r="8" spans="1:11" ht="37.5" customHeight="1">
      <c r="A8" s="106" t="s">
        <v>87</v>
      </c>
      <c r="B8" s="80"/>
      <c r="C8" s="80"/>
      <c r="D8" s="80"/>
      <c r="E8" s="80"/>
      <c r="F8" s="80"/>
      <c r="G8" s="80"/>
      <c r="H8" s="81"/>
      <c r="I8" s="81"/>
      <c r="J8" s="81"/>
      <c r="K8" s="82"/>
    </row>
    <row r="9" spans="1:10" ht="16.5">
      <c r="A9" s="7" t="s">
        <v>2</v>
      </c>
      <c r="B9" s="5"/>
      <c r="C9" s="5"/>
      <c r="D9" s="5"/>
      <c r="E9" s="5"/>
      <c r="F9" s="5"/>
      <c r="G9" s="5"/>
      <c r="H9" s="8"/>
      <c r="I9" s="8"/>
      <c r="J9" s="8"/>
    </row>
    <row r="10" spans="1:11" ht="46.5" customHeight="1">
      <c r="A10" s="107" t="s">
        <v>75</v>
      </c>
      <c r="B10" s="107"/>
      <c r="C10" s="107"/>
      <c r="D10" s="107"/>
      <c r="E10" s="107"/>
      <c r="F10" s="107"/>
      <c r="G10" s="107"/>
      <c r="H10" s="108"/>
      <c r="I10" s="108"/>
      <c r="J10" s="108"/>
      <c r="K10" s="109"/>
    </row>
    <row r="11" spans="1:11" ht="46.5" customHeight="1">
      <c r="A11" s="110" t="s">
        <v>88</v>
      </c>
      <c r="B11" s="110"/>
      <c r="C11" s="110"/>
      <c r="D11" s="110"/>
      <c r="E11" s="110"/>
      <c r="F11" s="110"/>
      <c r="G11" s="110"/>
      <c r="H11" s="111"/>
      <c r="I11" s="111"/>
      <c r="J11" s="111"/>
      <c r="K11" s="88"/>
    </row>
    <row r="12" spans="1:10" ht="16.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1" ht="33.75" customHeight="1">
      <c r="A13" s="80" t="s">
        <v>70</v>
      </c>
      <c r="B13" s="80"/>
      <c r="C13" s="80"/>
      <c r="D13" s="80"/>
      <c r="E13" s="80"/>
      <c r="F13" s="80"/>
      <c r="G13" s="80"/>
      <c r="H13" s="81"/>
      <c r="I13" s="81"/>
      <c r="J13" s="81"/>
      <c r="K13" s="82"/>
    </row>
    <row r="14" spans="1:11" ht="17.25">
      <c r="A14" s="5"/>
      <c r="B14" s="5"/>
      <c r="C14" s="5"/>
      <c r="D14" s="5"/>
      <c r="E14" s="5"/>
      <c r="F14" s="5"/>
      <c r="G14" s="5"/>
      <c r="H14" s="6"/>
      <c r="I14" s="6"/>
      <c r="J14" s="6"/>
      <c r="K14" s="4"/>
    </row>
    <row r="15" spans="1:11" ht="17.25">
      <c r="A15" s="5" t="s">
        <v>61</v>
      </c>
      <c r="B15" s="83" t="s">
        <v>79</v>
      </c>
      <c r="C15" s="84"/>
      <c r="D15" s="84"/>
      <c r="E15" s="5"/>
      <c r="F15" s="5"/>
      <c r="G15" s="5"/>
      <c r="H15" s="6"/>
      <c r="I15" s="6"/>
      <c r="J15" s="6"/>
      <c r="K15" s="4"/>
    </row>
    <row r="16" spans="1:11" ht="33">
      <c r="A16" s="9" t="s">
        <v>23</v>
      </c>
      <c r="B16" s="10" t="s">
        <v>76</v>
      </c>
      <c r="C16" s="10" t="s">
        <v>77</v>
      </c>
      <c r="D16" s="10" t="s">
        <v>78</v>
      </c>
      <c r="E16" s="11"/>
      <c r="F16" s="11"/>
      <c r="G16" s="5"/>
      <c r="H16" s="6"/>
      <c r="I16" s="6"/>
      <c r="J16" s="6"/>
      <c r="K16" s="4"/>
    </row>
    <row r="17" spans="1:10" ht="16.5">
      <c r="A17" s="74"/>
      <c r="B17" s="50"/>
      <c r="C17" s="50"/>
      <c r="D17" s="56">
        <f>B17-C17</f>
        <v>0</v>
      </c>
      <c r="E17" s="13"/>
      <c r="F17" s="13"/>
      <c r="G17" s="8"/>
      <c r="H17" s="8"/>
      <c r="I17" s="8"/>
      <c r="J17" s="8"/>
    </row>
    <row r="18" spans="1:10" s="16" customFormat="1" ht="16.5">
      <c r="A18" s="85" t="s">
        <v>80</v>
      </c>
      <c r="B18" s="86"/>
      <c r="C18" s="86"/>
      <c r="D18" s="86"/>
      <c r="E18" s="82"/>
      <c r="F18" s="13"/>
      <c r="G18" s="15"/>
      <c r="H18" s="15"/>
      <c r="I18" s="15"/>
      <c r="J18" s="15"/>
    </row>
    <row r="19" spans="1:10" s="16" customFormat="1" ht="16.5">
      <c r="A19" s="17"/>
      <c r="B19" s="18"/>
      <c r="C19" s="18"/>
      <c r="D19" s="18"/>
      <c r="E19" s="13"/>
      <c r="F19" s="13"/>
      <c r="G19" s="15"/>
      <c r="H19" s="15"/>
      <c r="I19" s="15"/>
      <c r="J19" s="15"/>
    </row>
    <row r="20" ht="16.5"/>
    <row r="21" ht="16.5"/>
    <row r="22" spans="1:2" ht="16.5">
      <c r="A22" s="2" t="s">
        <v>81</v>
      </c>
      <c r="B22" s="19" t="s">
        <v>83</v>
      </c>
    </row>
    <row r="23" spans="1:6" ht="66">
      <c r="A23" s="115" t="s">
        <v>23</v>
      </c>
      <c r="B23" s="10" t="s">
        <v>84</v>
      </c>
      <c r="C23" s="10" t="s">
        <v>0</v>
      </c>
      <c r="D23" s="10" t="s">
        <v>1</v>
      </c>
      <c r="E23" s="10" t="s">
        <v>32</v>
      </c>
      <c r="F23" s="20" t="s">
        <v>41</v>
      </c>
    </row>
    <row r="24" spans="1:6" ht="16.5">
      <c r="A24" s="116"/>
      <c r="B24" s="9" t="s">
        <v>25</v>
      </c>
      <c r="C24" s="9" t="s">
        <v>26</v>
      </c>
      <c r="D24" s="9" t="s">
        <v>27</v>
      </c>
      <c r="E24" s="21" t="s">
        <v>28</v>
      </c>
      <c r="F24" s="9" t="s">
        <v>68</v>
      </c>
    </row>
    <row r="25" spans="1:6" ht="15" customHeight="1">
      <c r="A25" s="12" t="s">
        <v>4</v>
      </c>
      <c r="B25" s="50">
        <v>0</v>
      </c>
      <c r="C25" s="50">
        <v>0</v>
      </c>
      <c r="D25" s="51">
        <v>0</v>
      </c>
      <c r="E25" s="22"/>
      <c r="F25" s="58">
        <f>C25-D25+E25</f>
        <v>0</v>
      </c>
    </row>
    <row r="26" spans="1:6" ht="16.5">
      <c r="A26" s="12" t="s">
        <v>5</v>
      </c>
      <c r="B26" s="50">
        <v>0</v>
      </c>
      <c r="C26" s="50"/>
      <c r="D26" s="51"/>
      <c r="E26" s="23"/>
      <c r="F26" s="58">
        <f aca="true" t="shared" si="0" ref="F26:F40">C26-D26+E26</f>
        <v>0</v>
      </c>
    </row>
    <row r="27" spans="1:6" ht="16.5">
      <c r="A27" s="12" t="s">
        <v>6</v>
      </c>
      <c r="B27" s="52">
        <v>0</v>
      </c>
      <c r="C27" s="50"/>
      <c r="D27" s="51"/>
      <c r="E27" s="24"/>
      <c r="F27" s="58">
        <f t="shared" si="0"/>
        <v>0</v>
      </c>
    </row>
    <row r="28" spans="1:6" ht="16.5">
      <c r="A28" s="25" t="s">
        <v>7</v>
      </c>
      <c r="B28" s="53"/>
      <c r="C28" s="54"/>
      <c r="D28" s="51"/>
      <c r="E28" s="24"/>
      <c r="F28" s="58">
        <f t="shared" si="0"/>
        <v>0</v>
      </c>
    </row>
    <row r="29" spans="1:6" ht="16.5">
      <c r="A29" s="25" t="s">
        <v>8</v>
      </c>
      <c r="B29" s="55"/>
      <c r="C29" s="54"/>
      <c r="D29" s="51"/>
      <c r="E29" s="24"/>
      <c r="F29" s="58">
        <f t="shared" si="0"/>
        <v>0</v>
      </c>
    </row>
    <row r="30" spans="1:6" ht="16.5">
      <c r="A30" s="25" t="s">
        <v>9</v>
      </c>
      <c r="B30" s="55"/>
      <c r="C30" s="54"/>
      <c r="D30" s="51"/>
      <c r="E30" s="24"/>
      <c r="F30" s="58">
        <f t="shared" si="0"/>
        <v>0</v>
      </c>
    </row>
    <row r="31" spans="1:6" ht="16.5">
      <c r="A31" s="25" t="s">
        <v>10</v>
      </c>
      <c r="B31" s="55"/>
      <c r="C31" s="54"/>
      <c r="D31" s="51"/>
      <c r="E31" s="24"/>
      <c r="F31" s="58">
        <f t="shared" si="0"/>
        <v>0</v>
      </c>
    </row>
    <row r="32" spans="1:6" ht="16.5">
      <c r="A32" s="25" t="s">
        <v>11</v>
      </c>
      <c r="B32" s="55"/>
      <c r="C32" s="54"/>
      <c r="D32" s="51"/>
      <c r="E32" s="24"/>
      <c r="F32" s="58">
        <f t="shared" si="0"/>
        <v>0</v>
      </c>
    </row>
    <row r="33" spans="1:6" ht="16.5">
      <c r="A33" s="25" t="s">
        <v>12</v>
      </c>
      <c r="B33" s="55"/>
      <c r="C33" s="54"/>
      <c r="D33" s="51"/>
      <c r="E33" s="24"/>
      <c r="F33" s="58">
        <f t="shared" si="0"/>
        <v>0</v>
      </c>
    </row>
    <row r="34" spans="1:6" ht="16.5">
      <c r="A34" s="25" t="s">
        <v>13</v>
      </c>
      <c r="B34" s="55"/>
      <c r="C34" s="54"/>
      <c r="D34" s="51"/>
      <c r="E34" s="24"/>
      <c r="F34" s="58">
        <f t="shared" si="0"/>
        <v>0</v>
      </c>
    </row>
    <row r="35" spans="1:6" ht="16.5">
      <c r="A35" s="25" t="s">
        <v>14</v>
      </c>
      <c r="B35" s="55"/>
      <c r="C35" s="54"/>
      <c r="D35" s="51"/>
      <c r="E35" s="24"/>
      <c r="F35" s="58">
        <f>C35-D35+E35</f>
        <v>0</v>
      </c>
    </row>
    <row r="36" spans="1:6" ht="16.5">
      <c r="A36" s="25" t="s">
        <v>15</v>
      </c>
      <c r="B36" s="55"/>
      <c r="C36" s="54"/>
      <c r="D36" s="51"/>
      <c r="E36" s="24"/>
      <c r="F36" s="58">
        <f t="shared" si="0"/>
        <v>0</v>
      </c>
    </row>
    <row r="37" spans="1:6" ht="16.5">
      <c r="A37" s="25" t="s">
        <v>16</v>
      </c>
      <c r="B37" s="55"/>
      <c r="C37" s="54"/>
      <c r="D37" s="51"/>
      <c r="E37" s="24"/>
      <c r="F37" s="58">
        <f t="shared" si="0"/>
        <v>0</v>
      </c>
    </row>
    <row r="38" spans="1:6" ht="16.5">
      <c r="A38" s="25" t="s">
        <v>17</v>
      </c>
      <c r="B38" s="55"/>
      <c r="C38" s="54"/>
      <c r="D38" s="51"/>
      <c r="E38" s="26"/>
      <c r="F38" s="58">
        <f t="shared" si="0"/>
        <v>0</v>
      </c>
    </row>
    <row r="39" spans="1:6" ht="16.5">
      <c r="A39" s="25" t="s">
        <v>18</v>
      </c>
      <c r="B39" s="26"/>
      <c r="C39" s="54"/>
      <c r="D39" s="50"/>
      <c r="E39" s="57">
        <v>0</v>
      </c>
      <c r="F39" s="59">
        <f t="shared" si="0"/>
        <v>0</v>
      </c>
    </row>
    <row r="40" spans="1:6" ht="16.5">
      <c r="A40" s="27" t="s">
        <v>29</v>
      </c>
      <c r="B40" s="28">
        <f>SUM(B25:B39)</f>
        <v>0</v>
      </c>
      <c r="C40" s="29">
        <f>SUM(C25:C39)</f>
        <v>0</v>
      </c>
      <c r="D40" s="29">
        <f>SUM(D25:D39)</f>
        <v>0</v>
      </c>
      <c r="E40" s="29">
        <f>E39</f>
        <v>0</v>
      </c>
      <c r="F40" s="29">
        <f t="shared" si="0"/>
        <v>0</v>
      </c>
    </row>
    <row r="41" spans="1:6" ht="33">
      <c r="A41" s="49" t="s">
        <v>30</v>
      </c>
      <c r="B41" s="29">
        <f>(NPV(0.05,B26,B27))+B25</f>
        <v>0</v>
      </c>
      <c r="C41" s="29">
        <f>(NPV(0.05,C26:C39))+C25</f>
        <v>0</v>
      </c>
      <c r="D41" s="29">
        <f>(NPV(0.05,D26:D39))+D25</f>
        <v>0</v>
      </c>
      <c r="E41" s="30">
        <f>E39/POWER(1.05,14)</f>
        <v>0</v>
      </c>
      <c r="F41" s="29">
        <f>(NPV(0.05,F26:F39))+F25</f>
        <v>0</v>
      </c>
    </row>
    <row r="42" spans="1:6" ht="16.5">
      <c r="A42" s="14" t="s">
        <v>85</v>
      </c>
      <c r="B42" s="13"/>
      <c r="C42" s="13"/>
      <c r="D42" s="13"/>
      <c r="E42" s="31"/>
      <c r="F42" s="13"/>
    </row>
    <row r="43" spans="1:6" ht="16.5">
      <c r="A43" s="32" t="s">
        <v>31</v>
      </c>
      <c r="B43" s="33"/>
      <c r="C43" s="33"/>
      <c r="D43" s="33"/>
      <c r="E43" s="33"/>
      <c r="F43" s="33"/>
    </row>
    <row r="44" spans="1:6" ht="16.5">
      <c r="A44" s="32" t="s">
        <v>33</v>
      </c>
      <c r="B44" s="34"/>
      <c r="C44" s="34"/>
      <c r="D44" s="34"/>
      <c r="E44" s="34"/>
      <c r="F44" s="34"/>
    </row>
    <row r="45" ht="16.5"/>
    <row r="46" ht="16.5">
      <c r="A46" s="35" t="s">
        <v>82</v>
      </c>
    </row>
    <row r="47" ht="16.5">
      <c r="A47" s="19" t="s">
        <v>62</v>
      </c>
    </row>
    <row r="48" ht="16.5">
      <c r="A48" s="2" t="s">
        <v>71</v>
      </c>
    </row>
    <row r="49" ht="16.5"/>
    <row r="50" ht="16.5">
      <c r="A50" s="19" t="s">
        <v>63</v>
      </c>
    </row>
    <row r="51" spans="1:11" ht="36.75" customHeight="1">
      <c r="A51" s="79" t="s">
        <v>72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ht="16.5"/>
    <row r="53" ht="16.5">
      <c r="A53" s="19" t="s">
        <v>64</v>
      </c>
    </row>
    <row r="54" spans="1:11" ht="33" customHeight="1">
      <c r="A54" s="79" t="s">
        <v>73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ht="16.5"/>
    <row r="56" ht="16.5">
      <c r="A56" s="19" t="s">
        <v>65</v>
      </c>
    </row>
    <row r="57" ht="16.5">
      <c r="A57" s="2" t="s">
        <v>66</v>
      </c>
    </row>
    <row r="58" ht="16.5">
      <c r="A58" s="19"/>
    </row>
    <row r="59" ht="16.5">
      <c r="A59" s="19" t="s">
        <v>67</v>
      </c>
    </row>
    <row r="60" ht="16.5">
      <c r="A60" s="2" t="s">
        <v>69</v>
      </c>
    </row>
    <row r="61" ht="16.5">
      <c r="A61" s="19"/>
    </row>
    <row r="62" ht="17.25" thickBot="1"/>
    <row r="63" spans="1:6" ht="17.25" thickBot="1">
      <c r="A63" s="60" t="s">
        <v>40</v>
      </c>
      <c r="B63" s="60" t="s">
        <v>24</v>
      </c>
      <c r="C63" s="60" t="s">
        <v>19</v>
      </c>
      <c r="D63" s="60" t="s">
        <v>20</v>
      </c>
      <c r="E63" s="36"/>
      <c r="F63" s="37"/>
    </row>
    <row r="64" spans="1:6" ht="17.25" thickBot="1">
      <c r="A64" s="61" t="e">
        <f>B64/C64</f>
        <v>#DIV/0!</v>
      </c>
      <c r="B64" s="62">
        <f>IF(D64&lt;=0,C64,C64-D64)</f>
        <v>0</v>
      </c>
      <c r="C64" s="62">
        <f>B41</f>
        <v>0</v>
      </c>
      <c r="D64" s="62">
        <f>F41</f>
        <v>0</v>
      </c>
      <c r="E64" s="38"/>
      <c r="F64" s="39"/>
    </row>
    <row r="65" spans="5:6" ht="17.25" thickBot="1">
      <c r="E65" s="40"/>
      <c r="F65" s="40"/>
    </row>
    <row r="66" spans="1:3" ht="17.25" thickBot="1">
      <c r="A66" s="63" t="s">
        <v>21</v>
      </c>
      <c r="B66" s="63" t="s">
        <v>22</v>
      </c>
      <c r="C66" s="40"/>
    </row>
    <row r="67" spans="1:3" ht="17.25" thickBot="1">
      <c r="A67" s="63" t="e">
        <f>B67*A64</f>
        <v>#DIV/0!</v>
      </c>
      <c r="B67" s="64">
        <f>B40</f>
        <v>0</v>
      </c>
      <c r="C67" s="40"/>
    </row>
    <row r="68" ht="17.25" thickBot="1"/>
    <row r="69" spans="1:2" ht="66.75" thickBot="1">
      <c r="A69" s="63" t="s">
        <v>50</v>
      </c>
      <c r="B69" s="65" t="s">
        <v>51</v>
      </c>
    </row>
    <row r="70" spans="1:2" ht="17.25" thickBot="1">
      <c r="A70" s="63" t="e">
        <f>A67*B70</f>
        <v>#DIV/0!</v>
      </c>
      <c r="B70" s="63">
        <v>0.95</v>
      </c>
    </row>
    <row r="72" spans="1:6" ht="33">
      <c r="A72" s="77" t="s">
        <v>34</v>
      </c>
      <c r="B72" s="78"/>
      <c r="C72" s="41" t="s">
        <v>37</v>
      </c>
      <c r="D72" s="41" t="s">
        <v>38</v>
      </c>
      <c r="E72" s="41" t="s">
        <v>39</v>
      </c>
      <c r="F72" s="42" t="s">
        <v>53</v>
      </c>
    </row>
    <row r="73" spans="1:6" ht="33">
      <c r="A73" s="43" t="s">
        <v>35</v>
      </c>
      <c r="B73" s="43" t="s">
        <v>36</v>
      </c>
      <c r="C73" s="66"/>
      <c r="D73" s="70">
        <f>D64</f>
        <v>0</v>
      </c>
      <c r="E73" s="70">
        <f>C73-D73</f>
        <v>0</v>
      </c>
      <c r="F73" s="112"/>
    </row>
    <row r="74" spans="1:6" ht="33">
      <c r="A74" s="43" t="s">
        <v>42</v>
      </c>
      <c r="B74" s="43" t="s">
        <v>43</v>
      </c>
      <c r="C74" s="66"/>
      <c r="D74" s="71" t="e">
        <f>A64</f>
        <v>#DIV/0!</v>
      </c>
      <c r="E74" s="68" t="e">
        <f>(C74-D74)/C74</f>
        <v>#DIV/0!</v>
      </c>
      <c r="F74" s="113"/>
    </row>
    <row r="75" spans="1:6" ht="49.5">
      <c r="A75" s="43" t="s">
        <v>44</v>
      </c>
      <c r="B75" s="43" t="s">
        <v>45</v>
      </c>
      <c r="C75" s="66"/>
      <c r="D75" s="68" t="e">
        <f>A67</f>
        <v>#DIV/0!</v>
      </c>
      <c r="E75" s="72" t="s">
        <v>52</v>
      </c>
      <c r="F75" s="113"/>
    </row>
    <row r="76" spans="1:6" ht="33">
      <c r="A76" s="43" t="s">
        <v>46</v>
      </c>
      <c r="B76" s="43" t="s">
        <v>47</v>
      </c>
      <c r="C76" s="66"/>
      <c r="D76" s="68" t="e">
        <f>A67*0.85</f>
        <v>#DIV/0!</v>
      </c>
      <c r="E76" s="68" t="e">
        <f>C76-D76</f>
        <v>#DIV/0!</v>
      </c>
      <c r="F76" s="113"/>
    </row>
    <row r="77" spans="1:6" ht="33">
      <c r="A77" s="43" t="s">
        <v>48</v>
      </c>
      <c r="B77" s="43" t="s">
        <v>49</v>
      </c>
      <c r="C77" s="66"/>
      <c r="D77" s="68" t="e">
        <f>A67*0.15</f>
        <v>#DIV/0!</v>
      </c>
      <c r="E77" s="68" t="e">
        <f>C77*D77</f>
        <v>#DIV/0!</v>
      </c>
      <c r="F77" s="114"/>
    </row>
    <row r="78" spans="1:6" ht="16.5">
      <c r="A78" s="67" t="s">
        <v>3</v>
      </c>
      <c r="B78" s="89"/>
      <c r="C78" s="90"/>
      <c r="D78" s="91"/>
      <c r="E78" s="68" t="e">
        <f>E76+E77</f>
        <v>#DIV/0!</v>
      </c>
      <c r="F78" s="69" t="e">
        <f>IF(E74&gt;0.1,"Je potrebné vrátiť finančné prostriedky vo vypočítanej výške vo vypočítanej výške.","Nie je potrebné vrátiť finančné prostriedky.")</f>
        <v>#DIV/0!</v>
      </c>
    </row>
    <row r="79" spans="1:6" ht="16.5">
      <c r="A79" s="40"/>
      <c r="B79" s="40"/>
      <c r="C79" s="40"/>
      <c r="D79" s="40"/>
      <c r="E79" s="40"/>
      <c r="F79" s="44"/>
    </row>
    <row r="80" spans="1:10" ht="16.5">
      <c r="A80" s="45" t="s">
        <v>54</v>
      </c>
      <c r="B80" s="8"/>
      <c r="C80" s="8"/>
      <c r="D80" s="8"/>
      <c r="E80" s="8"/>
      <c r="F80" s="8"/>
      <c r="G80" s="8"/>
      <c r="H80" s="8"/>
      <c r="I80" s="8"/>
      <c r="J80" s="8"/>
    </row>
    <row r="81" spans="1:10" ht="16.5">
      <c r="A81" s="45"/>
      <c r="B81" s="8"/>
      <c r="C81" s="8"/>
      <c r="D81" s="8"/>
      <c r="E81" s="8"/>
      <c r="F81" s="8"/>
      <c r="G81" s="8"/>
      <c r="H81" s="8"/>
      <c r="I81" s="8"/>
      <c r="J81" s="8"/>
    </row>
    <row r="82" spans="1:11" ht="47.25" customHeight="1">
      <c r="A82" s="87" t="s">
        <v>86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6" spans="1:11" ht="17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"/>
    </row>
    <row r="87" spans="1:11" ht="17.25">
      <c r="A87" s="48" t="s">
        <v>91</v>
      </c>
      <c r="B87" s="46"/>
      <c r="C87" s="46"/>
      <c r="D87" s="48" t="s">
        <v>92</v>
      </c>
      <c r="E87" s="46"/>
      <c r="F87" s="48" t="s">
        <v>93</v>
      </c>
      <c r="G87" s="46" t="s">
        <v>94</v>
      </c>
      <c r="H87" s="46"/>
      <c r="I87" s="46"/>
      <c r="J87" s="46"/>
      <c r="K87" s="4"/>
    </row>
    <row r="88" spans="1:11" ht="17.25">
      <c r="A88" s="46" t="s">
        <v>97</v>
      </c>
      <c r="B88" s="46"/>
      <c r="C88" s="46"/>
      <c r="D88" s="46"/>
      <c r="E88" s="46"/>
      <c r="F88" s="46"/>
      <c r="G88" s="46"/>
      <c r="H88" s="46"/>
      <c r="I88" s="46"/>
      <c r="J88" s="46"/>
      <c r="K88" s="4"/>
    </row>
    <row r="89" spans="1:11" ht="17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"/>
    </row>
    <row r="90" spans="1:11" ht="17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"/>
    </row>
    <row r="91" spans="1:11" ht="17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"/>
    </row>
    <row r="92" ht="17.25">
      <c r="A92" s="47" t="s">
        <v>89</v>
      </c>
    </row>
    <row r="93" spans="1:11" ht="16.5">
      <c r="A93" s="92" t="s">
        <v>90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1:11" ht="16.5">
      <c r="A94" s="75"/>
      <c r="B94" s="76"/>
      <c r="C94" s="76"/>
      <c r="D94" s="76"/>
      <c r="E94" s="76"/>
      <c r="F94" s="76"/>
      <c r="G94" s="76"/>
      <c r="H94" s="76"/>
      <c r="I94" s="76"/>
      <c r="J94" s="76"/>
      <c r="K94" s="76"/>
    </row>
    <row r="95" spans="1:11" ht="16.5">
      <c r="A95" s="75"/>
      <c r="B95" s="76"/>
      <c r="C95" s="76"/>
      <c r="D95" s="76"/>
      <c r="E95" s="76"/>
      <c r="F95" s="76"/>
      <c r="G95" s="76"/>
      <c r="H95" s="76"/>
      <c r="I95" s="76"/>
      <c r="J95" s="76"/>
      <c r="K95" s="76"/>
    </row>
    <row r="96" spans="1:11" ht="17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"/>
    </row>
    <row r="97" spans="1:11" ht="17.25">
      <c r="A97" s="48" t="s">
        <v>95</v>
      </c>
      <c r="B97" s="46"/>
      <c r="C97" s="46"/>
      <c r="D97" s="48" t="s">
        <v>92</v>
      </c>
      <c r="E97" s="46"/>
      <c r="F97" s="48" t="s">
        <v>93</v>
      </c>
      <c r="G97" s="46" t="s">
        <v>94</v>
      </c>
      <c r="H97" s="46"/>
      <c r="I97" s="46"/>
      <c r="J97" s="46"/>
      <c r="K97" s="4"/>
    </row>
    <row r="98" spans="1:11" ht="17.25">
      <c r="A98" s="46" t="s">
        <v>96</v>
      </c>
      <c r="B98" s="46"/>
      <c r="C98" s="46"/>
      <c r="D98" s="46"/>
      <c r="E98" s="46"/>
      <c r="F98" s="46"/>
      <c r="G98" s="46"/>
      <c r="H98" s="46"/>
      <c r="I98" s="46"/>
      <c r="J98" s="46"/>
      <c r="K98" s="4"/>
    </row>
    <row r="99" spans="1:11" ht="17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"/>
    </row>
    <row r="100" spans="1:11" ht="15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"/>
    </row>
  </sheetData>
  <sheetProtection password="C5C6" sheet="1" selectLockedCells="1"/>
  <mergeCells count="17">
    <mergeCell ref="A93:K93"/>
    <mergeCell ref="A1:J1"/>
    <mergeCell ref="B2:K2"/>
    <mergeCell ref="C3:K7"/>
    <mergeCell ref="A8:K8"/>
    <mergeCell ref="A10:K10"/>
    <mergeCell ref="A11:K11"/>
    <mergeCell ref="A54:K54"/>
    <mergeCell ref="F73:F77"/>
    <mergeCell ref="A23:A24"/>
    <mergeCell ref="A72:B72"/>
    <mergeCell ref="A51:K51"/>
    <mergeCell ref="A13:K13"/>
    <mergeCell ref="B15:D15"/>
    <mergeCell ref="A18:E18"/>
    <mergeCell ref="A82:K82"/>
    <mergeCell ref="B78:D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8" r:id="rId3"/>
  <headerFooter alignWithMargins="0">
    <oddHeader>&amp;LPríloha č. 4 k následnej monitorovacej správe</oddHeader>
  </headerFooter>
  <rowBreaks count="1" manualBreakCount="1">
    <brk id="60" max="10" man="1"/>
  </rowBreaks>
  <ignoredErrors>
    <ignoredError sqref="E41" formula="1"/>
    <ignoredError sqref="D1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Pečová Renáta</cp:lastModifiedBy>
  <cp:lastPrinted>2012-06-19T12:20:33Z</cp:lastPrinted>
  <dcterms:created xsi:type="dcterms:W3CDTF">2008-01-18T09:20:07Z</dcterms:created>
  <dcterms:modified xsi:type="dcterms:W3CDTF">2012-06-22T10:36:49Z</dcterms:modified>
  <cp:category/>
  <cp:version/>
  <cp:contentType/>
  <cp:contentStatus/>
</cp:coreProperties>
</file>